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tcucloud.sharepoint.com/sites/ISC-MestradoCoordenao-Comissodeprocessoseletivo-Turma1-2024/Documentos Compartilhados/Processo seletivo - Turma 1-2024 (Comissão)/"/>
    </mc:Choice>
  </mc:AlternateContent>
  <xr:revisionPtr revIDLastSave="476" documentId="8_{03FB6368-0005-4065-A767-A16162B66085}" xr6:coauthVersionLast="47" xr6:coauthVersionMax="47" xr10:uidLastSave="{AA72384C-61E1-481D-B6DA-0EF45527C78B}"/>
  <workbookProtection workbookAlgorithmName="SHA-512" workbookHashValue="gYQkanw5PZT34fKk6EeRE4/IWDrxyCvgTHd/2TBZfvRzzs1+yEt9KrYdhS5FjHvyx1QI910i9ZkzwG3jI7Y7kA==" workbookSaltValue="Cn3oj9fSwXPsGfbv4EXYRg==" workbookSpinCount="100000" lockStructure="1"/>
  <bookViews>
    <workbookView xWindow="-120" yWindow="-120" windowWidth="29040" windowHeight="15840" xr2:uid="{CFD1F9CF-17F3-451E-B758-9D9FAA257A85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F14" i="1" s="1"/>
  <c r="E12" i="1"/>
  <c r="F12" i="1" s="1"/>
  <c r="F15" i="1"/>
  <c r="E16" i="1"/>
  <c r="F18" i="1"/>
  <c r="E20" i="1"/>
  <c r="F20" i="1" s="1"/>
  <c r="E5" i="1"/>
  <c r="F5" i="1" s="1"/>
  <c r="E7" i="1"/>
  <c r="F7" i="1" s="1"/>
  <c r="E6" i="1"/>
  <c r="F6" i="1" s="1"/>
  <c r="E22" i="1"/>
  <c r="F22" i="1" s="1"/>
  <c r="E21" i="1"/>
  <c r="F21" i="1" s="1"/>
  <c r="E10" i="1"/>
  <c r="F10" i="1" s="1"/>
  <c r="E9" i="1"/>
  <c r="E19" i="1" l="1"/>
  <c r="F9" i="1"/>
  <c r="E11" i="1"/>
  <c r="F17" i="1"/>
  <c r="E23" i="1"/>
  <c r="E8" i="1"/>
  <c r="E24" i="1" l="1"/>
</calcChain>
</file>

<file path=xl/sharedStrings.xml><?xml version="1.0" encoding="utf-8"?>
<sst xmlns="http://schemas.openxmlformats.org/spreadsheetml/2006/main" count="37" uniqueCount="37">
  <si>
    <t>ANEXO VI – TABELA DE PONTOS PARA AVALIAÇÃO CURRICULAR</t>
  </si>
  <si>
    <t>QUESITO</t>
  </si>
  <si>
    <t>ITEM</t>
  </si>
  <si>
    <t>PONTUAÇÃO POR ITEM</t>
  </si>
  <si>
    <t>QUANTIDADE</t>
  </si>
  <si>
    <t>TOTAL DE PONTOS</t>
  </si>
  <si>
    <t>I. Produção intelectual publicada nos últimos 5 anos (máximo de 50 pontos)</t>
  </si>
  <si>
    <t xml:space="preserve">Autoria de Artigos publicados em periódicos com Qualis Capes no estrato A </t>
  </si>
  <si>
    <t>20 pontos por artigo</t>
  </si>
  <si>
    <t xml:space="preserve">Autoria de Artigos publicados em periódicos com Qualis Capes no estrato B </t>
  </si>
  <si>
    <t>10 pontos por artigo</t>
  </si>
  <si>
    <t xml:space="preserve">Trabalhos completos publicados em anais de congressos com ISBN </t>
  </si>
  <si>
    <t>5 pontos por trabalho
(máximo de cinco trabalhos)</t>
  </si>
  <si>
    <t>SUBTOTAL I</t>
  </si>
  <si>
    <t>II. Titulação 
(máximo de 50 pontos)</t>
  </si>
  <si>
    <t>Certificado de curso de pós-graduação lato sensu na área de Administração Pública e de Empresas, Ciências Contábeis e Turismo ou na área de Tecnologia da Informação</t>
  </si>
  <si>
    <t>10 pontos por curso</t>
  </si>
  <si>
    <t>Certificado com o resultado do teste ANPAD realizado nos dois últimos anos com pontuação geral igual ou superior a 50%</t>
  </si>
  <si>
    <t>10 pontos</t>
  </si>
  <si>
    <t>SUBTOTAL II</t>
  </si>
  <si>
    <t>III. Experiência profissional qualificada (máximo de 200 pontos)</t>
  </si>
  <si>
    <t>SUBTOTAL III</t>
  </si>
  <si>
    <t>IV. Experiência em produção técnico/tecnológica 
(máximo de 100 pontos)</t>
  </si>
  <si>
    <t>Atuação em projeto de pesquisa ou de intervenção financiado por agência de fomento nacional nos últimos 5 anos</t>
  </si>
  <si>
    <t>10 pontos por projeto</t>
  </si>
  <si>
    <t>Atuação em projeto de pesquisa ou de intervenção financiado por agência de fomento internacional nos últimos 5 anos</t>
  </si>
  <si>
    <t>20 pontos por projeto</t>
  </si>
  <si>
    <t>10 pontos por produto 
(máximo de 5 produtos)</t>
  </si>
  <si>
    <t>SUBTOTAL IV</t>
  </si>
  <si>
    <r>
      <t xml:space="preserve">PONTUAÇÃO TOTAL (N1) - </t>
    </r>
    <r>
      <rPr>
        <b/>
        <sz val="12"/>
        <color theme="1"/>
        <rFont val="Arial"/>
        <family val="2"/>
      </rPr>
      <t>MÁXIMO 400 PONTOS</t>
    </r>
  </si>
  <si>
    <t>Tempo de exercício profissional em órgãos ou unidades organizacionais que tenham como competência principal atividades de controle externo ou interno nos últimos 5 anos</t>
  </si>
  <si>
    <t>Tempo de exercício profissional nos demais órgãos da administração (exceto órgãos ou unidades organizacionais de controle externo ou interno) nos últimos 5 anos</t>
  </si>
  <si>
    <t>Autoria de Produto técnico/tecnológico aderente às linhas de atuação descritas no item 1.5 nos últimos 5 anos - Empresa ou Organização social (inovadora); Processo/Tecnologia e Produto/Material não patenteáveis; Relatório técnico conclusivo; Tecnologia social; Norma ou marco regulatório; Patente; Produtos/Processos em sigilo; Software/Aplicativo; Base de dados técnico-científica; Curso para formação profissional; Material didático; Produto bibliográfico na forma de artigo técnico/tecnológico</t>
  </si>
  <si>
    <t>Nome do(a) candidato(a):</t>
  </si>
  <si>
    <t>Sem função comissionada
15 pontos por semestre completo</t>
  </si>
  <si>
    <r>
      <t xml:space="preserve">Como titular de função comissionada de direção, níveis FC4, FC5 e FC6* ou equivalentes  
 20 pontos por semestre completo 
</t>
    </r>
    <r>
      <rPr>
        <sz val="10"/>
        <color theme="1"/>
        <rFont val="Arial"/>
        <family val="2"/>
      </rPr>
      <t xml:space="preserve">*Referência: quadro de pessoal do TCU </t>
    </r>
  </si>
  <si>
    <r>
      <t xml:space="preserve">Como titular de função comissionada de direção, níveis FC4, FC5 e FC6* ou equivalentes  
 10 pontos por semestre completo 
</t>
    </r>
    <r>
      <rPr>
        <sz val="10"/>
        <color theme="1"/>
        <rFont val="Arial"/>
        <family val="2"/>
      </rPr>
      <t xml:space="preserve">*Referência: quadro de pessoal do TCU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</si>
</sst>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5" borderId="0" xfId="0" applyFont="1" applyFill="1"/>
    <xf numFmtId="0" fontId="1" fillId="5" borderId="0" xfId="0" applyFont="1" applyFill="1" applyAlignment="1">
      <alignment vertical="center"/>
    </xf>
    <xf numFmtId="0" fontId="8" fillId="5" borderId="3" xfId="0" applyFont="1" applyFill="1" applyBorder="1" applyAlignment="1" applyProtection="1">
      <alignment horizontal="right" vertical="center"/>
      <protection locked="0" hidden="1"/>
    </xf>
    <xf numFmtId="0" fontId="6" fillId="0" borderId="0" xfId="0" applyFont="1" applyAlignment="1" applyProtection="1">
      <alignment horizontal="right"/>
      <protection hidden="1"/>
    </xf>
    <xf numFmtId="0" fontId="6" fillId="0" borderId="2" xfId="0" applyFont="1" applyBorder="1" applyAlignment="1" applyProtection="1">
      <alignment horizontal="right"/>
      <protection hidden="1"/>
    </xf>
    <xf numFmtId="0" fontId="5" fillId="2" borderId="1" xfId="0" applyFont="1" applyFill="1" applyBorder="1" applyAlignment="1" applyProtection="1">
      <alignment horizontal="right"/>
      <protection hidden="1"/>
    </xf>
    <xf numFmtId="0" fontId="1" fillId="5" borderId="0" xfId="0" applyFont="1" applyFill="1" applyAlignment="1">
      <alignment horizontal="center"/>
    </xf>
    <xf numFmtId="0" fontId="5" fillId="5" borderId="3" xfId="0" applyFont="1" applyFill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center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 applyProtection="1">
      <alignment horizontal="center" vertical="center" wrapText="1"/>
      <protection hidden="1"/>
    </xf>
    <xf numFmtId="0" fontId="7" fillId="2" borderId="5" xfId="0" applyFont="1" applyFill="1" applyBorder="1" applyAlignment="1" applyProtection="1">
      <alignment horizontal="center" vertical="center" wrapText="1"/>
      <protection hidden="1"/>
    </xf>
    <xf numFmtId="0" fontId="7" fillId="2" borderId="6" xfId="0" applyFont="1" applyFill="1" applyBorder="1" applyAlignment="1" applyProtection="1">
      <alignment horizontal="center" vertical="center" wrapText="1"/>
      <protection hidden="1"/>
    </xf>
    <xf numFmtId="0" fontId="7" fillId="2" borderId="7" xfId="0" applyFont="1" applyFill="1" applyBorder="1" applyAlignment="1" applyProtection="1">
      <alignment horizontal="center" vertical="center" wrapText="1"/>
      <protection hidden="1"/>
    </xf>
    <xf numFmtId="0" fontId="7" fillId="2" borderId="5" xfId="0" applyFont="1" applyFill="1" applyBorder="1" applyAlignment="1" applyProtection="1">
      <alignment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10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0" fontId="1" fillId="2" borderId="10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87473</xdr:rowOff>
    </xdr:from>
    <xdr:to>
      <xdr:col>1</xdr:col>
      <xdr:colOff>1370844</xdr:colOff>
      <xdr:row>1</xdr:row>
      <xdr:rowOff>5385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E171EE9-8218-83F1-DBD3-5D34425CD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7473"/>
          <a:ext cx="3047619" cy="6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BFE61-ACC2-4431-B820-5DB493451AD6}">
  <dimension ref="A1:BT48"/>
  <sheetViews>
    <sheetView tabSelected="1" zoomScale="115" zoomScaleNormal="115" workbookViewId="0">
      <selection activeCell="G11" sqref="G11"/>
    </sheetView>
  </sheetViews>
  <sheetFormatPr defaultColWidth="9.140625" defaultRowHeight="15" x14ac:dyDescent="0.2"/>
  <cols>
    <col min="1" max="1" width="27.5703125" style="1" customWidth="1"/>
    <col min="2" max="2" width="46.42578125" style="1" customWidth="1"/>
    <col min="3" max="3" width="35.7109375" style="1" customWidth="1"/>
    <col min="4" max="4" width="16.5703125" style="1" customWidth="1"/>
    <col min="5" max="5" width="23.85546875" style="1" customWidth="1"/>
    <col min="6" max="16384" width="9.140625" style="1"/>
  </cols>
  <sheetData>
    <row r="1" spans="1:72" ht="56.25" customHeight="1" x14ac:dyDescent="0.2">
      <c r="A1" s="24"/>
      <c r="B1" s="24"/>
      <c r="C1" s="24"/>
      <c r="D1" s="24"/>
      <c r="E1" s="24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</row>
    <row r="2" spans="1:72" ht="23.25" x14ac:dyDescent="0.35">
      <c r="A2" s="26" t="s">
        <v>0</v>
      </c>
      <c r="B2" s="26"/>
      <c r="C2" s="26"/>
      <c r="D2" s="26"/>
      <c r="E2" s="26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</row>
    <row r="3" spans="1:72" ht="39" customHeight="1" x14ac:dyDescent="0.2">
      <c r="A3" s="20" t="s">
        <v>33</v>
      </c>
      <c r="B3" s="25"/>
      <c r="C3" s="25"/>
      <c r="D3" s="25"/>
      <c r="E3" s="25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</row>
    <row r="4" spans="1:72" ht="15.75" x14ac:dyDescent="0.2">
      <c r="A4" s="4" t="s">
        <v>1</v>
      </c>
      <c r="B4" s="4" t="s">
        <v>2</v>
      </c>
      <c r="C4" s="5" t="s">
        <v>3</v>
      </c>
      <c r="D4" s="6" t="s">
        <v>4</v>
      </c>
      <c r="E4" s="4" t="s">
        <v>5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</row>
    <row r="5" spans="1:72" ht="30" x14ac:dyDescent="0.2">
      <c r="A5" s="27" t="s">
        <v>6</v>
      </c>
      <c r="B5" s="7" t="s">
        <v>7</v>
      </c>
      <c r="C5" s="7" t="s">
        <v>8</v>
      </c>
      <c r="D5" s="15">
        <v>0</v>
      </c>
      <c r="E5" s="8">
        <f>D5*20</f>
        <v>0</v>
      </c>
      <c r="F5" s="19" t="str">
        <f>IF(E5&gt;0,"você deverá anexar o respectivo comprovante de cada item desta pontuação no campo DOCUMENTOS do formulário eletrônico de inscrição","")</f>
        <v/>
      </c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</row>
    <row r="6" spans="1:72" ht="36" customHeight="1" x14ac:dyDescent="0.2">
      <c r="A6" s="27"/>
      <c r="B6" s="7" t="s">
        <v>9</v>
      </c>
      <c r="C6" s="7" t="s">
        <v>10</v>
      </c>
      <c r="D6" s="15">
        <v>0</v>
      </c>
      <c r="E6" s="8">
        <f>D6*10</f>
        <v>0</v>
      </c>
      <c r="F6" s="19" t="str">
        <f t="shared" ref="F6:F21" si="0">IF(E6&gt;0,"você deverá anexar o respectivo comprovante de cada item desta pontuação no campo DOCUMENTOS do formulário eletrônico de inscrição","")</f>
        <v/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</row>
    <row r="7" spans="1:72" ht="30" x14ac:dyDescent="0.2">
      <c r="A7" s="27"/>
      <c r="B7" s="7" t="s">
        <v>11</v>
      </c>
      <c r="C7" s="7" t="s">
        <v>12</v>
      </c>
      <c r="D7" s="15">
        <v>0</v>
      </c>
      <c r="E7" s="8">
        <f>D7*5</f>
        <v>0</v>
      </c>
      <c r="F7" s="19" t="str">
        <f t="shared" si="0"/>
        <v/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</row>
    <row r="8" spans="1:72" ht="20.25" x14ac:dyDescent="0.3">
      <c r="A8" s="3"/>
      <c r="B8" s="3"/>
      <c r="C8" s="21" t="s">
        <v>13</v>
      </c>
      <c r="D8" s="21"/>
      <c r="E8" s="2">
        <f>IF((E5+E6+E7)&gt;50,50,(E5+E6+E7))</f>
        <v>0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</row>
    <row r="9" spans="1:72" ht="70.5" customHeight="1" x14ac:dyDescent="0.2">
      <c r="A9" s="28" t="s">
        <v>14</v>
      </c>
      <c r="B9" s="11" t="s">
        <v>15</v>
      </c>
      <c r="C9" s="11" t="s">
        <v>16</v>
      </c>
      <c r="D9" s="17">
        <v>0</v>
      </c>
      <c r="E9" s="12">
        <f>D9*10</f>
        <v>0</v>
      </c>
      <c r="F9" s="19" t="str">
        <f t="shared" si="0"/>
        <v/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</row>
    <row r="10" spans="1:72" ht="60.75" customHeight="1" x14ac:dyDescent="0.2">
      <c r="A10" s="28"/>
      <c r="B10" s="11" t="s">
        <v>17</v>
      </c>
      <c r="C10" s="11" t="s">
        <v>18</v>
      </c>
      <c r="D10" s="17">
        <v>0</v>
      </c>
      <c r="E10" s="12">
        <f>D10*10</f>
        <v>0</v>
      </c>
      <c r="F10" s="19" t="str">
        <f t="shared" si="0"/>
        <v/>
      </c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</row>
    <row r="11" spans="1:72" ht="20.25" x14ac:dyDescent="0.3">
      <c r="A11" s="3"/>
      <c r="B11" s="3"/>
      <c r="C11" s="22" t="s">
        <v>19</v>
      </c>
      <c r="D11" s="22"/>
      <c r="E11" s="13">
        <f>IF((E9+E10)&gt;50,50,(E9+E10))</f>
        <v>0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</row>
    <row r="12" spans="1:72" ht="38.25" customHeight="1" x14ac:dyDescent="0.2">
      <c r="A12" s="29" t="s">
        <v>20</v>
      </c>
      <c r="B12" s="33"/>
      <c r="C12" s="9" t="s">
        <v>34</v>
      </c>
      <c r="D12" s="16">
        <v>0</v>
      </c>
      <c r="E12" s="10">
        <f>D12*15</f>
        <v>0</v>
      </c>
      <c r="F12" s="19" t="str">
        <f t="shared" si="0"/>
        <v/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</row>
    <row r="13" spans="1:72" ht="61.5" customHeight="1" x14ac:dyDescent="0.2">
      <c r="A13" s="29"/>
      <c r="B13" s="34" t="s">
        <v>30</v>
      </c>
      <c r="C13" s="35" t="s">
        <v>35</v>
      </c>
      <c r="D13" s="38">
        <v>0</v>
      </c>
      <c r="E13" s="41">
        <f>D13*20</f>
        <v>0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</row>
    <row r="14" spans="1:72" ht="25.5" customHeight="1" x14ac:dyDescent="0.2">
      <c r="A14" s="29"/>
      <c r="B14" s="31"/>
      <c r="C14" s="36"/>
      <c r="D14" s="39"/>
      <c r="E14" s="42"/>
      <c r="F14" s="19" t="str">
        <f>IF(E13&gt;0,"você deverá anexar o respectivo comprovante de cada item desta pontuação no campo DOCUMENTOS do formulário eletrônico de inscrição","")</f>
        <v/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</row>
    <row r="15" spans="1:72" ht="15" customHeight="1" x14ac:dyDescent="0.2">
      <c r="A15" s="29"/>
      <c r="B15" s="32"/>
      <c r="C15" s="37"/>
      <c r="D15" s="40"/>
      <c r="E15" s="43"/>
      <c r="F15" s="19" t="str">
        <f t="shared" si="0"/>
        <v/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</row>
    <row r="16" spans="1:72" ht="42.75" customHeight="1" x14ac:dyDescent="0.2">
      <c r="A16" s="29"/>
      <c r="B16" s="30" t="s">
        <v>31</v>
      </c>
      <c r="C16" s="35" t="s">
        <v>36</v>
      </c>
      <c r="D16" s="38">
        <v>0</v>
      </c>
      <c r="E16" s="41">
        <f t="shared" ref="E13:E18" si="1">D16*10</f>
        <v>0</v>
      </c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</row>
    <row r="17" spans="1:72" ht="35.25" customHeight="1" x14ac:dyDescent="0.2">
      <c r="A17" s="29"/>
      <c r="B17" s="31"/>
      <c r="C17" s="36"/>
      <c r="D17" s="39"/>
      <c r="E17" s="42"/>
      <c r="F17" s="19" t="str">
        <f>IF(E16&gt;0,"você deverá anexar o respectivo comprovante de cada item desta pontuação no campo DOCUMENTOS do formulário eletrônico de inscrição","")</f>
        <v/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</row>
    <row r="18" spans="1:72" ht="24" customHeight="1" x14ac:dyDescent="0.2">
      <c r="A18" s="29"/>
      <c r="B18" s="32"/>
      <c r="C18" s="37"/>
      <c r="D18" s="40"/>
      <c r="E18" s="43"/>
      <c r="F18" s="19" t="str">
        <f t="shared" si="0"/>
        <v/>
      </c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</row>
    <row r="19" spans="1:72" ht="20.25" x14ac:dyDescent="0.3">
      <c r="A19" s="3"/>
      <c r="B19" s="3"/>
      <c r="C19" s="21" t="s">
        <v>21</v>
      </c>
      <c r="D19" s="21"/>
      <c r="E19" s="13">
        <f>IF((E12+E13+E14+E15+E16+E17+E18)&gt;200,200,(E12+E13+E14+E15+E16+E17+E18))</f>
        <v>0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</row>
    <row r="20" spans="1:72" ht="52.5" customHeight="1" x14ac:dyDescent="0.2">
      <c r="A20" s="28" t="s">
        <v>22</v>
      </c>
      <c r="B20" s="11" t="s">
        <v>23</v>
      </c>
      <c r="C20" s="11" t="s">
        <v>24</v>
      </c>
      <c r="D20" s="17">
        <v>0</v>
      </c>
      <c r="E20" s="12">
        <f>D20*10</f>
        <v>0</v>
      </c>
      <c r="F20" s="19" t="str">
        <f t="shared" si="0"/>
        <v/>
      </c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</row>
    <row r="21" spans="1:72" ht="58.5" customHeight="1" x14ac:dyDescent="0.2">
      <c r="A21" s="28"/>
      <c r="B21" s="11" t="s">
        <v>25</v>
      </c>
      <c r="C21" s="11" t="s">
        <v>26</v>
      </c>
      <c r="D21" s="17">
        <v>0</v>
      </c>
      <c r="E21" s="12">
        <f>D21*20</f>
        <v>0</v>
      </c>
      <c r="F21" s="19" t="str">
        <f t="shared" si="0"/>
        <v/>
      </c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</row>
    <row r="22" spans="1:72" ht="217.5" customHeight="1" x14ac:dyDescent="0.2">
      <c r="A22" s="28"/>
      <c r="B22" s="11" t="s">
        <v>32</v>
      </c>
      <c r="C22" s="11" t="s">
        <v>27</v>
      </c>
      <c r="D22" s="17">
        <v>0</v>
      </c>
      <c r="E22" s="12">
        <f>D22*10</f>
        <v>0</v>
      </c>
      <c r="F22" s="19" t="str">
        <f>IF(E22&gt;0,"você deverá anexar o respectivo comprovante de cada item desta pontuação no campo DOCUMENTOS do formulário eletrônico de inscrição","")</f>
        <v/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</row>
    <row r="23" spans="1:72" ht="20.25" x14ac:dyDescent="0.3">
      <c r="A23" s="3"/>
      <c r="B23" s="3"/>
      <c r="C23" s="22" t="s">
        <v>28</v>
      </c>
      <c r="D23" s="22"/>
      <c r="E23" s="13">
        <f>IF((E20+E21+E22)&gt;100,100,(E20+E21+E22))</f>
        <v>0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</row>
    <row r="24" spans="1:72" ht="23.25" x14ac:dyDescent="0.35">
      <c r="A24" s="23" t="s">
        <v>29</v>
      </c>
      <c r="B24" s="23"/>
      <c r="C24" s="23"/>
      <c r="D24" s="23"/>
      <c r="E24" s="14">
        <f>IF((E8+E11+E19+E23)&gt;400,400,(E8+E11+E19+E23))</f>
        <v>0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</row>
    <row r="25" spans="1:72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</row>
    <row r="26" spans="1:72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</row>
    <row r="27" spans="1:72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</row>
    <row r="28" spans="1:72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</row>
    <row r="29" spans="1:72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</row>
    <row r="30" spans="1:72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</row>
    <row r="31" spans="1:72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</row>
    <row r="32" spans="1:72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</row>
    <row r="33" spans="1:72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</row>
    <row r="34" spans="1:72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</row>
    <row r="35" spans="1:72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</row>
    <row r="36" spans="1:72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</row>
    <row r="37" spans="1:72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</row>
    <row r="38" spans="1:72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</row>
    <row r="39" spans="1:72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</row>
    <row r="40" spans="1:72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</row>
    <row r="41" spans="1:72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</row>
    <row r="42" spans="1:72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</row>
    <row r="43" spans="1:72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</row>
    <row r="44" spans="1:72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</row>
    <row r="45" spans="1:72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</row>
    <row r="46" spans="1:72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</row>
    <row r="47" spans="1:72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</row>
    <row r="48" spans="1:72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</row>
  </sheetData>
  <sheetProtection algorithmName="SHA-512" hashValue="FjisyFte93DQlxkNSJmP6KTeJUA+xkEFnuqhzLS3eXhKffiYmpES0UGKYnmOABuk3nS1f8969plvfW6SRFa1Jw==" saltValue="xt4N9jHTnD9QeOI6vM04Uw==" spinCount="100000" sheet="1" objects="1" scenarios="1"/>
  <mergeCells count="20">
    <mergeCell ref="C16:C18"/>
    <mergeCell ref="D13:D15"/>
    <mergeCell ref="E13:E15"/>
    <mergeCell ref="D16:D18"/>
    <mergeCell ref="E16:E18"/>
    <mergeCell ref="C19:D19"/>
    <mergeCell ref="C23:D23"/>
    <mergeCell ref="A24:D24"/>
    <mergeCell ref="A1:E1"/>
    <mergeCell ref="B3:E3"/>
    <mergeCell ref="A2:E2"/>
    <mergeCell ref="A5:A7"/>
    <mergeCell ref="A9:A10"/>
    <mergeCell ref="A20:A22"/>
    <mergeCell ref="C8:D8"/>
    <mergeCell ref="C11:D11"/>
    <mergeCell ref="A12:A18"/>
    <mergeCell ref="B16:B18"/>
    <mergeCell ref="B13:B15"/>
    <mergeCell ref="C13:C15"/>
  </mergeCells>
  <dataValidations count="8">
    <dataValidation type="whole" allowBlank="1" showInputMessage="1" showErrorMessage="1" promptTitle="QUANTIDADE" prompt="Inserir máximo de 5 trabalhos" sqref="D7" xr:uid="{AF7DB3D3-3138-4875-8AAD-4CD096203066}">
      <formula1>0</formula1>
      <formula2>5</formula2>
    </dataValidation>
    <dataValidation allowBlank="1" showInputMessage="1" showErrorMessage="1" promptTitle="QUANTIDADE" prompt="Inserir quantidade de artigos" sqref="D5" xr:uid="{B914D768-1FA6-4B3F-A470-1F15A56D0B15}"/>
    <dataValidation allowBlank="1" showInputMessage="1" showErrorMessage="1" promptTitle="QUANTIDADE" prompt="Inserir a quantidade de semestres completos" sqref="D12:D13 D16" xr:uid="{D2B293A6-166E-4F25-A8C0-3E620222A7B9}"/>
    <dataValidation type="whole" allowBlank="1" showInputMessage="1" showErrorMessage="1" promptTitle="QUANTIDADE" prompt="Somente 0 ou 1" sqref="D10" xr:uid="{986C4C74-B8CE-4029-B087-D929C0A218C6}">
      <formula1>0</formula1>
      <formula2>1</formula2>
    </dataValidation>
    <dataValidation allowBlank="1" showInputMessage="1" showErrorMessage="1" promptTitle="QUANTIDADE" prompt="Inserir quantidade de projetos" sqref="D20 D21" xr:uid="{64FDF84D-39B4-43B9-9750-12E98CBFFEAF}"/>
    <dataValidation type="whole" allowBlank="1" showInputMessage="1" showErrorMessage="1" promptTitle="QUANTIDADE" prompt="Inserir quantidade Máxima de 5 produtos" sqref="D22" xr:uid="{111EB63F-73A5-4F50-8F61-8B3DA985900D}">
      <formula1>0</formula1>
      <formula2>5</formula2>
    </dataValidation>
    <dataValidation allowBlank="1" showInputMessage="1" showErrorMessage="1" promptTitle="QUANTIDADE" prompt="Inserir quantidade de cursos" sqref="D9" xr:uid="{7E216A1B-9671-4848-BDA8-58344456B972}"/>
    <dataValidation allowBlank="1" showInputMessage="1" showErrorMessage="1" promptTitle="QUANTIDADE" prompt="Inserir quantidade de artigos" sqref="D6" xr:uid="{60A09AED-86A2-46D0-91CB-543CB592D470}"/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1FA22EE7BC5C3499753A50F47F0BCA8" ma:contentTypeVersion="10" ma:contentTypeDescription="Crie um novo documento." ma:contentTypeScope="" ma:versionID="3c4bc0b1a32354e9b22d229fc4bc1878">
  <xsd:schema xmlns:xsd="http://www.w3.org/2001/XMLSchema" xmlns:xs="http://www.w3.org/2001/XMLSchema" xmlns:p="http://schemas.microsoft.com/office/2006/metadata/properties" xmlns:ns2="71633d53-7ede-4a0f-af9f-f3882a855000" xmlns:ns3="b9a799c5-0cc2-4d05-bf84-9d02ad5b0eea" targetNamespace="http://schemas.microsoft.com/office/2006/metadata/properties" ma:root="true" ma:fieldsID="c18b1a32546d3b3f599b92c72197def0" ns2:_="" ns3:_="">
    <xsd:import namespace="71633d53-7ede-4a0f-af9f-f3882a855000"/>
    <xsd:import namespace="b9a799c5-0cc2-4d05-bf84-9d02ad5b0e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33d53-7ede-4a0f-af9f-f3882a8550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a799c5-0cc2-4d05-bf84-9d02ad5b0ee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9a799c5-0cc2-4d05-bf84-9d02ad5b0eea">
      <UserInfo>
        <DisplayName>Membros de ISC - Mestrado Coordenação</DisplayName>
        <AccountId>15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6AE95F12-FB17-432F-BB1E-7C4C742D6F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7D9F6F-316A-4C18-AF06-61AC800898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633d53-7ede-4a0f-af9f-f3882a855000"/>
    <ds:schemaRef ds:uri="b9a799c5-0cc2-4d05-bf84-9d02ad5b0e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363F27-F9AA-4FBF-BFAD-44BF49C61657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1633d53-7ede-4a0f-af9f-f3882a855000"/>
    <ds:schemaRef ds:uri="b9a799c5-0cc2-4d05-bf84-9d02ad5b0ee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Pedro Paulo Morais</dc:creator>
  <cp:keywords/>
  <dc:description/>
  <cp:lastModifiedBy>Pedro Paulo de Morais</cp:lastModifiedBy>
  <cp:revision/>
  <dcterms:created xsi:type="dcterms:W3CDTF">2024-03-27T23:13:10Z</dcterms:created>
  <dcterms:modified xsi:type="dcterms:W3CDTF">2024-04-05T20:40:23Z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0x010100C1FA22EE7BC5C3499753A50F47F0BCA8</vt:lpwstr>
  </property>
</Properties>
</file>